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<sst xmlns="http://schemas.openxmlformats.org/spreadsheetml/2006/main" count="94" uniqueCount="28">
  <si>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</si>
  <si>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</si>
  <si>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</si>
  <si>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</si>
  <si>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</si>
  <si>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</si>
  <si>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</si>
  <si>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</si>
  <si>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</si>
  <si>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</si>
  <si>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</si>
  <si>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</si>
  <si>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</si>
  <si>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</si>
  <si>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</si>
  <si>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</si>
  <si>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</si>
  <si>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</si>
  <si>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CARLOS</t>
  </si>
  <si>
    <t>V. TOTALES</t>
  </si>
  <si>
    <t>COMAS</t>
  </si>
  <si>
    <t>CLASIFICACION FINAL</t>
  </si>
  <si>
    <t>ANGEL</t>
  </si>
  <si>
    <t>ROBER</t>
  </si>
  <si>
    <t>IGNACIO</t>
  </si>
  <si>
    <t>DANI</t>
  </si>
  <si>
    <t>AGUSTIN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</si>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</sst>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7667625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7639050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553325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7620000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23</v>
      </c>
      <c r="C5" s="59">
        <v>14</v>
      </c>
      <c r="D5" s="60">
        <v>811</v>
      </c>
    </row>
    <row r="6" spans="1:4" ht="12.75">
      <c r="A6" s="51">
        <v>2</v>
      </c>
      <c r="B6" s="59" t="s">
        <v>26</v>
      </c>
      <c r="C6" s="59">
        <v>15</v>
      </c>
      <c r="D6" s="60">
        <v>732</v>
      </c>
    </row>
    <row r="7" spans="1:4" ht="12.75">
      <c r="A7" s="51">
        <v>3</v>
      </c>
      <c r="B7" s="59" t="s">
        <v>25</v>
      </c>
      <c r="C7" s="59">
        <v>15</v>
      </c>
      <c r="D7" s="60">
        <v>763</v>
      </c>
    </row>
    <row r="8" spans="1:4" ht="12.75">
      <c r="A8" s="51">
        <v>4</v>
      </c>
      <c r="B8" s="59" t="s">
        <v>18</v>
      </c>
      <c r="C8" s="59">
        <v>15</v>
      </c>
      <c r="D8" s="60">
        <v>873</v>
      </c>
    </row>
    <row r="9" spans="1:4" ht="12.75">
      <c r="A9" s="51">
        <v>5</v>
      </c>
      <c r="B9" s="59" t="s">
        <v>24</v>
      </c>
      <c r="C9" s="59">
        <v>16</v>
      </c>
      <c r="D9" s="60">
        <v>204</v>
      </c>
    </row>
    <row r="10" spans="1:4" ht="12.75">
      <c r="A10" s="51">
        <v>6</v>
      </c>
      <c r="B10" s="59" t="s">
        <v>22</v>
      </c>
      <c r="C10" s="59">
        <v>16</v>
      </c>
      <c r="D10" s="60">
        <v>994</v>
      </c>
    </row>
    <row r="11" spans="1:4" ht="12.75">
      <c r="A11" s="51"/>
      <c r="B11" s="59"/>
      <c r="C11" s="59"/>
      <c r="D11" s="60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1:13" ht="26.25">
      <c r="A1" s="77"/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AGUSTIN</v>
      </c>
      <c r="C5" s="6">
        <v>24</v>
      </c>
      <c r="D5" s="12" t="str">
        <f>+VLOOKUP(D30,POLE,2,0)</f>
        <v>ROBER</v>
      </c>
      <c r="E5" s="14">
        <v>26</v>
      </c>
      <c r="F5" s="13" t="str">
        <f>+VLOOKUP(F30,POLE,2,0)</f>
        <v>ANGEL</v>
      </c>
      <c r="G5" s="6">
        <v>23</v>
      </c>
      <c r="H5" s="12" t="str">
        <f>+VLOOKUP(H30,POLE,2,0)</f>
        <v>IGNACIO</v>
      </c>
      <c r="I5" s="14">
        <v>23</v>
      </c>
      <c r="J5" s="13" t="str">
        <f>+VLOOKUP(J30,POLE,2,0)</f>
        <v>CARLOS</v>
      </c>
      <c r="K5" s="6">
        <v>24</v>
      </c>
      <c r="L5" s="12" t="str">
        <f>+VLOOKUP(L30,POLE,2,0)</f>
        <v>DANI</v>
      </c>
      <c r="M5" s="14">
        <v>26</v>
      </c>
    </row>
    <row r="6" spans="1:13" ht="21" customHeight="1" thickBot="1">
      <c r="A6" s="8" t="s">
        <v>8</v>
      </c>
      <c r="B6" s="13" t="str">
        <f>+VLOOKUP(B31,POLE,2,0)</f>
        <v>ANGEL</v>
      </c>
      <c r="C6" s="6">
        <v>20</v>
      </c>
      <c r="D6" s="12" t="str">
        <f>+VLOOKUP(D31,POLE,2,0)</f>
        <v>IGNACIO</v>
      </c>
      <c r="E6" s="14">
        <v>22</v>
      </c>
      <c r="F6" s="13" t="str">
        <f>+VLOOKUP(F31,POLE,2,0)</f>
        <v>CARLOS</v>
      </c>
      <c r="G6" s="6">
        <v>24</v>
      </c>
      <c r="H6" s="12" t="str">
        <f>+VLOOKUP(H31,POLE,2,0)</f>
        <v>DANI</v>
      </c>
      <c r="I6" s="14">
        <v>24</v>
      </c>
      <c r="J6" s="13" t="str">
        <f>+VLOOKUP(J31,POLE,2,0)</f>
        <v>AGUSTIN</v>
      </c>
      <c r="K6" s="6">
        <v>24</v>
      </c>
      <c r="L6" s="12" t="str">
        <f>+VLOOKUP(L31,POLE,2,0)</f>
        <v>ROBER</v>
      </c>
      <c r="M6" s="14">
        <v>23</v>
      </c>
    </row>
    <row r="7" spans="1:13" ht="20.25" customHeight="1" thickBot="1">
      <c r="A7" s="8" t="s">
        <v>9</v>
      </c>
      <c r="B7" s="13" t="str">
        <f>+VLOOKUP(B32,POLE,2,0)</f>
        <v>CARLOS</v>
      </c>
      <c r="C7" s="6">
        <v>22</v>
      </c>
      <c r="D7" s="12" t="str">
        <f>+VLOOKUP(D32,POLE,2,0)</f>
        <v>DANI</v>
      </c>
      <c r="E7" s="14">
        <v>25</v>
      </c>
      <c r="F7" s="13" t="str">
        <f>+VLOOKUP(F32,POLE,2,0)</f>
        <v>AGUSTIN</v>
      </c>
      <c r="G7" s="6">
        <v>23</v>
      </c>
      <c r="H7" s="12" t="str">
        <f>+VLOOKUP(H32,POLE,2,0)</f>
        <v>ROBER</v>
      </c>
      <c r="I7" s="14">
        <v>27</v>
      </c>
      <c r="J7" s="13" t="str">
        <f>+VLOOKUP(J32,POLE,2,0)</f>
        <v>ANGEL</v>
      </c>
      <c r="K7" s="6">
        <v>23</v>
      </c>
      <c r="L7" s="12" t="str">
        <f>+VLOOKUP(L32,POLE,2,0)</f>
        <v>IGNACIO</v>
      </c>
      <c r="M7" s="14">
        <v>22</v>
      </c>
    </row>
    <row r="8" spans="1:13" ht="21" customHeight="1" thickBot="1">
      <c r="A8" s="9" t="s">
        <v>10</v>
      </c>
      <c r="B8" s="13" t="str">
        <f>+VLOOKUP(B33,POLE,2,0)</f>
        <v>IGNACIO</v>
      </c>
      <c r="C8" s="6">
        <v>22</v>
      </c>
      <c r="D8" s="12" t="str">
        <f>+VLOOKUP(D33,POLE,2,0)</f>
        <v>CARLOS</v>
      </c>
      <c r="E8" s="14">
        <v>21</v>
      </c>
      <c r="F8" s="13" t="str">
        <f>+VLOOKUP(F33,POLE,2,0)</f>
        <v>DANI</v>
      </c>
      <c r="G8" s="6">
        <v>23</v>
      </c>
      <c r="H8" s="12" t="str">
        <f>+VLOOKUP(H33,POLE,2,0)</f>
        <v>AGUSTIN</v>
      </c>
      <c r="I8" s="14">
        <v>22</v>
      </c>
      <c r="J8" s="13" t="str">
        <f>+VLOOKUP(J33,POLE,2,0)</f>
        <v>ROBER</v>
      </c>
      <c r="K8" s="6">
        <v>23</v>
      </c>
      <c r="L8" s="12" t="str">
        <f>+VLOOKUP(L33,POLE,2,0)</f>
        <v>ANGEL</v>
      </c>
      <c r="M8" s="14">
        <v>23</v>
      </c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ROBER</v>
      </c>
      <c r="B14" s="16">
        <f>+E5+I7+K8+M6</f>
        <v>99</v>
      </c>
      <c r="F14" s="17" t="s">
        <v>23</v>
      </c>
      <c r="G14" s="20"/>
      <c r="H14" s="16">
        <v>99</v>
      </c>
      <c r="J14" s="22">
        <f aca="true" t="shared" si="0" ref="J14:J22">+RANK(H14,V_TOTALES1,0)</f>
        <v>1</v>
      </c>
    </row>
    <row r="15" spans="1:10" ht="23.25">
      <c r="A15" s="16" t="str">
        <f>+PILOTO_2</f>
        <v>AGUSTIN</v>
      </c>
      <c r="B15" s="16">
        <f>+C5+G7+I8+K6</f>
        <v>93</v>
      </c>
      <c r="F15" s="18" t="s">
        <v>25</v>
      </c>
      <c r="G15" s="20"/>
      <c r="H15" s="16">
        <v>98</v>
      </c>
      <c r="J15" s="22">
        <f t="shared" si="0"/>
        <v>2</v>
      </c>
    </row>
    <row r="16" spans="1:10" ht="23.25">
      <c r="A16" s="16" t="str">
        <f>+PILOTO_3</f>
        <v>DANI</v>
      </c>
      <c r="B16" s="16">
        <f>+E7+G8+I6+M5</f>
        <v>98</v>
      </c>
      <c r="F16" s="18" t="s">
        <v>26</v>
      </c>
      <c r="G16" s="20"/>
      <c r="H16" s="16">
        <v>93</v>
      </c>
      <c r="J16" s="22">
        <f t="shared" si="0"/>
        <v>3</v>
      </c>
    </row>
    <row r="17" spans="1:10" ht="23.25">
      <c r="A17" s="16" t="str">
        <f>+PILOTO_4</f>
        <v>CARLOS</v>
      </c>
      <c r="B17" s="16">
        <f>+C7+E8+G6+K5</f>
        <v>91</v>
      </c>
      <c r="F17" s="18" t="s">
        <v>18</v>
      </c>
      <c r="G17" s="19"/>
      <c r="H17" s="16">
        <v>91</v>
      </c>
      <c r="J17" s="22">
        <f t="shared" si="0"/>
        <v>4</v>
      </c>
    </row>
    <row r="18" spans="1:10" ht="23.25">
      <c r="A18" s="16" t="str">
        <f>+PILOTO_5</f>
        <v>IGNACIO</v>
      </c>
      <c r="B18" s="16">
        <f>+C8+E6+I5+M7</f>
        <v>89</v>
      </c>
      <c r="F18" s="18" t="s">
        <v>24</v>
      </c>
      <c r="G18" s="20"/>
      <c r="H18" s="16">
        <v>89</v>
      </c>
      <c r="J18" s="22">
        <f t="shared" si="0"/>
        <v>5</v>
      </c>
    </row>
    <row r="19" spans="1:10" ht="23.25">
      <c r="A19" s="16" t="str">
        <f>+PILOTO_6</f>
        <v>ANGEL</v>
      </c>
      <c r="B19" s="16">
        <f>+C6+G5+K7+M8</f>
        <v>89</v>
      </c>
      <c r="F19" s="18" t="s">
        <v>22</v>
      </c>
      <c r="G19" s="20"/>
      <c r="H19" s="16">
        <v>89</v>
      </c>
      <c r="J19" s="22">
        <f t="shared" si="0"/>
        <v>5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O20" sqref="O20"/>
    </sheetView>
  </sheetViews>
  <sheetFormatPr defaultColWidth="11.421875" defaultRowHeight="12.75"/>
  <cols>
    <col min="1" max="1" width="15.8515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AGUSTIN</v>
      </c>
      <c r="C5" s="6">
        <v>23</v>
      </c>
      <c r="D5" s="12" t="str">
        <f>+VLOOKUP(D30,POLE,2,0)</f>
        <v>ROBER</v>
      </c>
      <c r="E5" s="14">
        <v>27</v>
      </c>
      <c r="F5" s="13" t="str">
        <f>+VLOOKUP(F30,POLE,2,0)</f>
        <v>ANGEL</v>
      </c>
      <c r="G5" s="6">
        <v>23</v>
      </c>
      <c r="H5" s="12" t="str">
        <f>+VLOOKUP(H30,POLE,2,0)</f>
        <v>IGNACIO</v>
      </c>
      <c r="I5" s="14">
        <v>21</v>
      </c>
      <c r="J5" s="13" t="str">
        <f>+VLOOKUP(J30,POLE,2,0)</f>
        <v>CARLOS</v>
      </c>
      <c r="K5" s="6">
        <v>22</v>
      </c>
      <c r="L5" s="12" t="str">
        <f>+VLOOKUP(L30,POLE,2,0)</f>
        <v>DANI</v>
      </c>
      <c r="M5" s="14">
        <v>22</v>
      </c>
    </row>
    <row r="6" spans="1:13" ht="21" customHeight="1" thickBot="1">
      <c r="A6" s="8" t="s">
        <v>8</v>
      </c>
      <c r="B6" s="13" t="str">
        <f>+VLOOKUP(B31,POLE,2,0)</f>
        <v>ANGEL</v>
      </c>
      <c r="C6" s="6">
        <v>24</v>
      </c>
      <c r="D6" s="12" t="str">
        <f>+VLOOKUP(D31,POLE,2,0)</f>
        <v>IGNACIO</v>
      </c>
      <c r="E6" s="14">
        <v>22</v>
      </c>
      <c r="F6" s="13" t="str">
        <f>+VLOOKUP(F31,POLE,2,0)</f>
        <v>CARLOS</v>
      </c>
      <c r="G6" s="6">
        <v>23</v>
      </c>
      <c r="H6" s="12" t="str">
        <f>+VLOOKUP(H31,POLE,2,0)</f>
        <v>DANI</v>
      </c>
      <c r="I6" s="14">
        <v>24</v>
      </c>
      <c r="J6" s="13" t="str">
        <f>+VLOOKUP(J31,POLE,2,0)</f>
        <v>AGUSTIN</v>
      </c>
      <c r="K6" s="6">
        <v>4</v>
      </c>
      <c r="L6" s="12" t="str">
        <f>+VLOOKUP(L31,POLE,2,0)</f>
        <v>ROBER</v>
      </c>
      <c r="M6" s="14">
        <v>25</v>
      </c>
    </row>
    <row r="7" spans="1:13" ht="20.25" customHeight="1" thickBot="1">
      <c r="A7" s="8" t="s">
        <v>9</v>
      </c>
      <c r="B7" s="13" t="str">
        <f>+VLOOKUP(B32,POLE,2,0)</f>
        <v>CARLOS</v>
      </c>
      <c r="C7" s="6">
        <v>22</v>
      </c>
      <c r="D7" s="12" t="str">
        <f>+VLOOKUP(D32,POLE,2,0)</f>
        <v>DANI</v>
      </c>
      <c r="E7" s="14">
        <v>23</v>
      </c>
      <c r="F7" s="13" t="str">
        <f>+VLOOKUP(F32,POLE,2,0)</f>
        <v>AGUSTIN</v>
      </c>
      <c r="G7" s="6">
        <v>24</v>
      </c>
      <c r="H7" s="12" t="str">
        <f>+VLOOKUP(H32,POLE,2,0)</f>
        <v>ROBER</v>
      </c>
      <c r="I7" s="14">
        <v>26</v>
      </c>
      <c r="J7" s="13" t="str">
        <f>+VLOOKUP(J32,POLE,2,0)</f>
        <v>ANGEL</v>
      </c>
      <c r="K7" s="6">
        <v>24</v>
      </c>
      <c r="L7" s="12" t="str">
        <f>+VLOOKUP(L32,POLE,2,0)</f>
        <v>IGNACIO</v>
      </c>
      <c r="M7" s="14">
        <v>20</v>
      </c>
    </row>
    <row r="8" spans="1:13" ht="21" customHeight="1" thickBot="1">
      <c r="A8" s="9" t="s">
        <v>10</v>
      </c>
      <c r="B8" s="13" t="str">
        <f>+VLOOKUP(B33,POLE,2,0)</f>
        <v>IGNACIO</v>
      </c>
      <c r="C8" s="6">
        <v>22</v>
      </c>
      <c r="D8" s="12" t="str">
        <f>+VLOOKUP(D33,POLE,2,0)</f>
        <v>CARLOS</v>
      </c>
      <c r="E8" s="14">
        <v>22</v>
      </c>
      <c r="F8" s="13" t="str">
        <f>+VLOOKUP(F33,POLE,2,0)</f>
        <v>DANI</v>
      </c>
      <c r="G8" s="6">
        <v>23</v>
      </c>
      <c r="H8" s="12" t="str">
        <f>+VLOOKUP(H33,POLE,2,0)</f>
        <v>AGUSTIN</v>
      </c>
      <c r="I8" s="14">
        <v>22</v>
      </c>
      <c r="J8" s="13" t="str">
        <f>+VLOOKUP(J33,POLE,2,0)</f>
        <v>ROBER</v>
      </c>
      <c r="K8" s="6">
        <v>25</v>
      </c>
      <c r="L8" s="12" t="str">
        <f>+VLOOKUP(L33,POLE,2,0)</f>
        <v>ANGEL</v>
      </c>
      <c r="M8" s="14">
        <v>23</v>
      </c>
    </row>
    <row r="10" ht="12.75">
      <c r="A10" s="2"/>
    </row>
    <row r="13" spans="1:10" ht="15">
      <c r="A13" s="15" t="s">
        <v>0</v>
      </c>
      <c r="B13" s="15" t="s">
        <v>19</v>
      </c>
      <c r="F13" s="65" t="s">
        <v>0</v>
      </c>
      <c r="G13" s="66"/>
      <c r="H13" s="15" t="s">
        <v>19</v>
      </c>
      <c r="J13" s="21" t="s">
        <v>5</v>
      </c>
    </row>
    <row r="14" spans="1:10" ht="23.25">
      <c r="A14" s="16" t="str">
        <f>+PILOTO_1</f>
        <v>ROBER</v>
      </c>
      <c r="B14" s="16">
        <f>+E5+I7+K8+M6</f>
        <v>103</v>
      </c>
      <c r="F14" s="17" t="s">
        <v>25</v>
      </c>
      <c r="G14" s="20"/>
      <c r="H14" s="16">
        <v>70</v>
      </c>
      <c r="J14" s="22">
        <f aca="true" t="shared" si="0" ref="J14:J22">+RANK(H14,V_TOTALES2,0)</f>
        <v>1</v>
      </c>
    </row>
    <row r="15" spans="1:10" ht="23.25">
      <c r="A15" s="16" t="str">
        <f>+PILOTO_2</f>
        <v>AGUSTIN</v>
      </c>
      <c r="B15" s="16">
        <f>+C5+G7+I8+K6</f>
        <v>73</v>
      </c>
      <c r="F15" s="18" t="s">
        <v>26</v>
      </c>
      <c r="G15" s="20"/>
      <c r="H15" s="16">
        <v>69</v>
      </c>
      <c r="J15" s="22">
        <f t="shared" si="0"/>
        <v>2</v>
      </c>
    </row>
    <row r="16" spans="1:10" ht="23.25">
      <c r="A16" s="16" t="str">
        <f>+PILOTO_3</f>
        <v>DANI</v>
      </c>
      <c r="B16" s="16">
        <f>+E7+G8+I6+M5</f>
        <v>92</v>
      </c>
      <c r="F16" s="18" t="s">
        <v>18</v>
      </c>
      <c r="G16" s="20"/>
      <c r="H16" s="16">
        <v>67</v>
      </c>
      <c r="J16" s="22">
        <f t="shared" si="0"/>
        <v>3</v>
      </c>
    </row>
    <row r="17" spans="1:10" ht="23.25">
      <c r="A17" s="16" t="str">
        <f>+PILOTO_4</f>
        <v>CARLOS</v>
      </c>
      <c r="B17" s="16">
        <f>+C7+E8+G6+K5</f>
        <v>89</v>
      </c>
      <c r="F17" s="18" t="s">
        <v>24</v>
      </c>
      <c r="G17" s="20"/>
      <c r="H17" s="16">
        <v>65</v>
      </c>
      <c r="J17" s="22">
        <f t="shared" si="0"/>
        <v>4</v>
      </c>
    </row>
    <row r="18" spans="1:10" ht="23.25">
      <c r="A18" s="16" t="str">
        <f>+PILOTO_5</f>
        <v>IGNACIO</v>
      </c>
      <c r="B18" s="16">
        <f>+C8+E6+I5+M7</f>
        <v>85</v>
      </c>
      <c r="F18" s="18" t="s">
        <v>23</v>
      </c>
      <c r="G18" s="19"/>
      <c r="H18" s="16">
        <v>53</v>
      </c>
      <c r="J18" s="22">
        <f t="shared" si="0"/>
        <v>5</v>
      </c>
    </row>
    <row r="19" spans="1:10" ht="23.25">
      <c r="A19" s="16" t="str">
        <f>+PILOTO_6</f>
        <v>ANGEL</v>
      </c>
      <c r="B19" s="16">
        <f>+C6+G5+K7+M8</f>
        <v>94</v>
      </c>
      <c r="F19" s="18" t="s">
        <v>22</v>
      </c>
      <c r="G19" s="20"/>
      <c r="H19" s="16">
        <v>47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 t="s">
        <v>27</v>
      </c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21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19</v>
      </c>
      <c r="C13" s="24" t="s">
        <v>20</v>
      </c>
      <c r="D13" s="21" t="s">
        <v>5</v>
      </c>
      <c r="G13" s="73" t="s">
        <v>0</v>
      </c>
      <c r="H13" s="66"/>
      <c r="I13" s="15" t="s">
        <v>19</v>
      </c>
      <c r="J13" s="24" t="s">
        <v>20</v>
      </c>
      <c r="K13" s="32" t="s">
        <v>5</v>
      </c>
    </row>
    <row r="14" spans="1:13" ht="23.25">
      <c r="A14" s="16" t="str">
        <f>+PILOTO_1</f>
        <v>ROBER</v>
      </c>
      <c r="B14" s="16">
        <f>+'CARRERA 1'!B14+'CARRERA 2'!B14</f>
        <v>202</v>
      </c>
      <c r="C14" s="25">
        <v>0</v>
      </c>
      <c r="D14" s="22">
        <f aca="true" t="shared" si="0" ref="D14:D22">+RANK(F14,V_TOTALES4,0)</f>
        <v>1</v>
      </c>
      <c r="F14" s="26">
        <f>VALUE(CONCATENATE(B14,IF(C14&lt;10,CONCATENATE(0,C14),C14)))</f>
        <v>20200</v>
      </c>
      <c r="G14" s="33" t="s">
        <v>23</v>
      </c>
      <c r="H14" s="20"/>
      <c r="I14" s="16">
        <v>202</v>
      </c>
      <c r="J14" s="25">
        <v>0</v>
      </c>
      <c r="K14" s="34">
        <f aca="true" t="shared" si="1" ref="K14:K22">+RANK(M14,V_TOTALES3,0)</f>
        <v>1</v>
      </c>
      <c r="M14" s="26">
        <f>VALUE(CONCATENATE(I14,IF(J14&lt;10,CONCATENATE(0,J14),J14)))</f>
        <v>20200</v>
      </c>
    </row>
    <row r="15" spans="1:13" ht="23.25">
      <c r="A15" s="16" t="str">
        <f>+PILOTO_2</f>
        <v>AGUSTIN</v>
      </c>
      <c r="B15" s="16">
        <f>+'CARRERA 1'!B15+'CARRERA 2'!B15</f>
        <v>166</v>
      </c>
      <c r="C15" s="25">
        <v>28</v>
      </c>
      <c r="D15" s="22">
        <f t="shared" si="0"/>
        <v>6</v>
      </c>
      <c r="F15" s="26">
        <f aca="true" t="shared" si="2" ref="F15:F22">VALUE(CONCATENATE(B15,IF(C15&lt;10,CONCATENATE(0,C15),C15)))</f>
        <v>16628</v>
      </c>
      <c r="G15" s="35" t="s">
        <v>25</v>
      </c>
      <c r="H15" s="20"/>
      <c r="I15" s="16">
        <v>190</v>
      </c>
      <c r="J15" s="25">
        <v>0</v>
      </c>
      <c r="K15" s="34">
        <f t="shared" si="1"/>
        <v>2</v>
      </c>
      <c r="M15" s="26">
        <f aca="true" t="shared" si="3" ref="M15:M22">VALUE(CONCATENATE(I15,IF(J15&lt;10,CONCATENATE(0,J15),J15)))</f>
        <v>19000</v>
      </c>
    </row>
    <row r="16" spans="1:13" ht="23.25">
      <c r="A16" s="16" t="str">
        <f>+PILOTO_3</f>
        <v>DANI</v>
      </c>
      <c r="B16" s="16">
        <f>+'CARRERA 1'!B16+'CARRERA 2'!B16</f>
        <v>190</v>
      </c>
      <c r="C16" s="25">
        <v>0</v>
      </c>
      <c r="D16" s="22">
        <f t="shared" si="0"/>
        <v>2</v>
      </c>
      <c r="F16" s="26">
        <f t="shared" si="2"/>
        <v>19000</v>
      </c>
      <c r="G16" s="35" t="s">
        <v>22</v>
      </c>
      <c r="H16" s="20"/>
      <c r="I16" s="16">
        <v>183</v>
      </c>
      <c r="J16" s="25">
        <v>0</v>
      </c>
      <c r="K16" s="34">
        <f t="shared" si="1"/>
        <v>3</v>
      </c>
      <c r="M16" s="26">
        <f t="shared" si="3"/>
        <v>18300</v>
      </c>
    </row>
    <row r="17" spans="1:13" ht="23.25">
      <c r="A17" s="16" t="str">
        <f>+PILOTO_4</f>
        <v>CARLOS</v>
      </c>
      <c r="B17" s="16">
        <f>+'CARRERA 1'!B17+'CARRERA 2'!B17</f>
        <v>180</v>
      </c>
      <c r="C17" s="25">
        <v>40</v>
      </c>
      <c r="D17" s="22">
        <f t="shared" si="0"/>
        <v>4</v>
      </c>
      <c r="F17" s="26">
        <f t="shared" si="2"/>
        <v>18040</v>
      </c>
      <c r="G17" s="35" t="s">
        <v>18</v>
      </c>
      <c r="H17" s="20"/>
      <c r="I17" s="16">
        <v>180</v>
      </c>
      <c r="J17" s="25">
        <v>40</v>
      </c>
      <c r="K17" s="34">
        <f t="shared" si="1"/>
        <v>4</v>
      </c>
      <c r="M17" s="26">
        <f t="shared" si="3"/>
        <v>18040</v>
      </c>
    </row>
    <row r="18" spans="1:13" ht="23.25">
      <c r="A18" s="16" t="str">
        <f>+PILOTO_5</f>
        <v>IGNACIO</v>
      </c>
      <c r="B18" s="16">
        <f>+'CARRERA 1'!B18+'CARRERA 2'!B18</f>
        <v>174</v>
      </c>
      <c r="C18" s="25">
        <v>0</v>
      </c>
      <c r="D18" s="22">
        <f t="shared" si="0"/>
        <v>5</v>
      </c>
      <c r="F18" s="26">
        <f t="shared" si="2"/>
        <v>17400</v>
      </c>
      <c r="G18" s="35" t="s">
        <v>24</v>
      </c>
      <c r="H18" s="19"/>
      <c r="I18" s="16">
        <v>174</v>
      </c>
      <c r="J18" s="25">
        <v>0</v>
      </c>
      <c r="K18" s="34">
        <f t="shared" si="1"/>
        <v>5</v>
      </c>
      <c r="M18" s="26">
        <f t="shared" si="3"/>
        <v>17400</v>
      </c>
    </row>
    <row r="19" spans="1:13" ht="23.25">
      <c r="A19" s="16" t="str">
        <f>+PILOTO_6</f>
        <v>ANGEL</v>
      </c>
      <c r="B19" s="16">
        <f>+'CARRERA 1'!B19+'CARRERA 2'!B19</f>
        <v>183</v>
      </c>
      <c r="C19" s="25">
        <v>0</v>
      </c>
      <c r="D19" s="22">
        <f t="shared" si="0"/>
        <v>3</v>
      </c>
      <c r="F19" s="26">
        <f t="shared" si="2"/>
        <v>18300</v>
      </c>
      <c r="G19" s="35" t="s">
        <v>26</v>
      </c>
      <c r="H19" s="20"/>
      <c r="I19" s="16">
        <v>166</v>
      </c>
      <c r="J19" s="25">
        <v>28</v>
      </c>
      <c r="K19" s="34">
        <f t="shared" si="1"/>
        <v>6</v>
      </c>
      <c r="M19" s="26">
        <f t="shared" si="3"/>
        <v>16628</v>
      </c>
    </row>
    <row r="20" spans="1:13" ht="23.25">
      <c r="A20" s="16">
        <f>+PILOTO_7</f>
        <v>0</v>
      </c>
      <c r="B20" s="16">
        <f>+'CARRERA 1'!B20+'CARRERA 2'!B20</f>
        <v>0</v>
      </c>
      <c r="C20" s="25">
        <v>0</v>
      </c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>
        <v>0</v>
      </c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2008-01-25T19:11:35Z</dcterms:modified>
  <cp:category/>
  <cp:version/>
  <cp:contentType/>
  <cp:contentStatus/>
</cp:coreProperties>
</file>